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13 " sheetId="1" state="visible" r:id="rId1"/>
  </sheets>
  <definedNames>
    <definedName name="Print_Titles" localSheetId="0">'Прил13 '!$A$12:$XFD$12</definedName>
  </definedNames>
  <calcPr/>
</workbook>
</file>

<file path=xl/sharedStrings.xml><?xml version="1.0" encoding="utf-8"?>
<sst xmlns="http://schemas.openxmlformats.org/spreadsheetml/2006/main" count="94" uniqueCount="94">
  <si>
    <t xml:space="preserve">Приложение 13</t>
  </si>
  <si>
    <t xml:space="preserve">к решению сессии Совета депутатов Искитимского района Новосибирской области</t>
  </si>
  <si>
    <t xml:space="preserve">"О бюджете Искитимского района Новосибирской области на 2025 год и плановый</t>
  </si>
  <si>
    <t xml:space="preserve">период 2026 и 2027 годов"</t>
  </si>
  <si>
    <t>Источники</t>
  </si>
  <si>
    <t xml:space="preserve">финансирования дефицита бюджета района</t>
  </si>
  <si>
    <t xml:space="preserve">на 2025 год и плановый период 2026 и 2027 годов</t>
  </si>
  <si>
    <t>тыс.рублей</t>
  </si>
  <si>
    <t>КОД</t>
  </si>
  <si>
    <t xml:space="preserve"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</si>
  <si>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 xml:space="preserve">2025 год</t>
  </si>
  <si>
    <t xml:space="preserve">2026 год</t>
  </si>
  <si>
    <t xml:space="preserve">2027 год</t>
  </si>
  <si>
    <t xml:space="preserve">01 00 00 00 00 0000 000</t>
  </si>
  <si>
    <t xml:space="preserve">Источники внутреннего финансирования дефицитов бюджетов, в том числе:</t>
  </si>
  <si>
    <t xml:space="preserve">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</si>
  <si>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</t>
  </si>
  <si>
    <t xml:space="preserve">01 01 00 00 00 0000 700</t>
  </si>
  <si>
    <t xml:space="preserve">Размещение государственных (муниципальных) ценных бумаг, номинальная стоимость которых указана в валюте Российской Федерации</t>
  </si>
  <si>
    <t xml:space="preserve"> 01 01 00 00 05 0000 710</t>
  </si>
  <si>
    <t xml:space="preserve">Размещение муниципальных  ценных бумаг муниципального района,  номинальная стоимость которых указана в валюте Российской Федерации</t>
  </si>
  <si>
    <t xml:space="preserve">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</si>
  <si>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</si>
  <si>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01 01 00 00 05 0000 810</t>
  </si>
  <si>
    <t xml:space="preserve">Погашение муниципальных ценных бумаг муниципального района,  номинальная стоимость которых указана в валюте Российской Федерации</t>
  </si>
  <si>
    <t xml:space="preserve">01 02 00 00 00 0000 000</t>
  </si>
  <si>
    <t xml:space="preserve">Кредиты кредитных организаций в валюте Российской Федерации</t>
  </si>
  <si>
    <t xml:space="preserve">01 02 00 00 00 0000 700</t>
  </si>
  <si>
    <t xml:space="preserve">Привлечение кредитов от кредитных организаций в валюте Российской Федерации</t>
  </si>
  <si>
    <t xml:space="preserve"> 01 02 00 00 05 0000 710</t>
  </si>
  <si>
    <t xml:space="preserve">Привлечение муниципальными районами кредитов от кредитных организаций в валюте Российской Федерации
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</si>
  <si>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</si>
  <si>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</t>
  </si>
  <si>
    <t xml:space="preserve">01 02 00 00 05 0000 810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</si>
  <si>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</si>
  <si>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01 03 00 00 00 0000 000</t>
  </si>
  <si>
    <t xml:space="preserve">Бюджетные кредиты от других бюджетов бюджетной системы Российской Федерации</t>
  </si>
  <si>
    <t xml:space="preserve">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</si>
  <si>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</si>
  <si>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01 03 01 00 05 0000 710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</si>
  <si>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</si>
  <si>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</si>
  <si>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</si>
  <si>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</si>
  <si>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</si>
  <si>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01 05 00 00 00 0000 000</t>
  </si>
  <si>
    <t xml:space="preserve">Изменение остатков средств на счетах по учету средств бюджетов</t>
  </si>
  <si>
    <t xml:space="preserve"> 01 05 00 00 00 0000 500</t>
  </si>
  <si>
    <t xml:space="preserve">Увеличение остатков средств бюджетов</t>
  </si>
  <si>
    <t xml:space="preserve">01 05 02 00 00 0000 500</t>
  </si>
  <si>
    <t xml:space="preserve">Увеличение прочих остатков средств бюджетов</t>
  </si>
  <si>
    <t xml:space="preserve">01 05 02 01 00 0000 510</t>
  </si>
  <si>
    <t xml:space="preserve">Увеличение прочих остатков денежных средств бюджетов</t>
  </si>
  <si>
    <t xml:space="preserve">01 05 02 01 05 0000 510</t>
  </si>
  <si>
    <t xml:space="preserve">Увеличение прочих остатков денежных средств бюджетов муниципальных районов</t>
  </si>
  <si>
    <t xml:space="preserve">01 05 00 00 00 0000 600</t>
  </si>
  <si>
    <t xml:space="preserve">Уменьшение остатков средств бюджетов</t>
  </si>
  <si>
    <t xml:space="preserve">01 05 02 00 00 0000 600</t>
  </si>
  <si>
    <t xml:space="preserve">Уменьшение прочих остатков средств бюджетов</t>
  </si>
  <si>
    <t xml:space="preserve"> 01 05 02 01 00 0000 610</t>
  </si>
  <si>
    <t xml:space="preserve">Уменьшение прочих остатков денежных средств бюджетов</t>
  </si>
  <si>
    <t xml:space="preserve"> 01 05 02 01 05 0000 610</t>
  </si>
  <si>
    <t xml:space="preserve">Уменьшение прочих остатков денежных средств бюджетов муниципальных районов</t>
  </si>
  <si>
    <t xml:space="preserve">01 06 00 00 00 0000 000</t>
  </si>
  <si>
    <t xml:space="preserve">Иные источники внутреннего финансирования дефицитов бюджетов</t>
  </si>
  <si>
    <t xml:space="preserve">01 06 01 00 00 0000 000</t>
  </si>
  <si>
    <t xml:space="preserve">Акции и иные формы участия в капитале, находящиеся в государственной и муниципальной собственности</t>
  </si>
  <si>
    <t xml:space="preserve">01 06 01 00 00 0000 630</t>
  </si>
  <si>
    <t xml:space="preserve">Средства от продажи акций и иных форм участия в капитале, находящихся в государственной и муниципальной собственности</t>
  </si>
  <si>
    <t xml:space="preserve">01 06 01 00 05 0000 630</t>
  </si>
  <si>
    <t xml:space="preserve">Средства от продажи акций и иных форм участия в капитале, находящихся в собственности муниципального района</t>
  </si>
  <si>
    <t xml:space="preserve">01 06 04 00 00 0000 000</t>
  </si>
  <si>
    <t xml:space="preserve">Исполнение государственных и муниципальных гарантий в валюте Российской Федерации</t>
  </si>
  <si>
    <t xml:space="preserve">01 06 04 00 00 0000 800</t>
  </si>
  <si>
    <t xml:space="preserve"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</t>
  </si>
  <si>
    <t xml:space="preserve">01 06 04 00 05 0000 810</t>
  </si>
  <si>
    <t xml:space="preserve">Исполнение муниципальных гарантий муниципального района в валюте Российской Федерации,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</t>
  </si>
  <si>
    <t xml:space="preserve"> 01 06 05 00 00 0000 000</t>
  </si>
  <si>
    <t xml:space="preserve">Бюджетные кредиты, предоставленные внутри страны в валюте Российской Федерации</t>
  </si>
  <si>
    <t xml:space="preserve">01 06 05 00 00 0000 600</t>
  </si>
  <si>
    <t xml:space="preserve">Возврат бюджетных кредитов, предоставленных внутри страны в валюте Российской Федерации</t>
  </si>
  <si>
    <t xml:space="preserve">01 06 05 01 05 0000 640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</si>
  <si>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</si>
  <si>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01 06 05 02 05 0000 640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</si>
  <si>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</si>
  <si>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01 06 05 00 00 0000 500</t>
  </si>
  <si>
    <t xml:space="preserve">Предоставление бюджетных кредитов внутри страны в валюте Российской Федерации</t>
  </si>
  <si>
    <t xml:space="preserve">01 06 05 01 05 0000 540</t>
  </si>
  <si>
    <t xml:space="preserve">Предоставление бюджетных кредитов юридическим лицам из бюджетов муниципальных районов в валюте Российской Федерации</t>
  </si>
  <si>
    <t xml:space="preserve">01 06 05 02 05 0000 540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</si>
  <si>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</si>
  <si>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02 00 00 00 00 0000 000</t>
  </si>
  <si>
    <t xml:space="preserve">Источники внешнего финансирования дефицита местного бюджета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</si>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</sst>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6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Cambria"/>
    </font>
    <font>
      <u/>
      <sz val="10.000000"/>
      <color indexed="2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b/>
      <sz val="10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0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3" fillId="25" borderId="1" numFmtId="0" applyNumberFormat="1" applyFont="1" applyFill="1" applyBorder="1"/>
    <xf fontId="4" fillId="26" borderId="2" numFmtId="0" applyNumberFormat="1" applyFont="1" applyFill="1" applyBorder="1"/>
    <xf fontId="5" fillId="26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7" borderId="7" numFmtId="0" applyNumberFormat="1" applyFont="1" applyFill="1" applyBorder="1"/>
    <xf fontId="12" fillId="0" borderId="0" numFmtId="0" applyNumberFormat="1" applyFont="1" applyFill="1" applyBorder="1"/>
    <xf fontId="13" fillId="28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>
      <alignment vertical="top"/>
    </xf>
    <xf fontId="16" fillId="29" borderId="0" numFmtId="0" applyNumberFormat="1" applyFont="1" applyFill="1" applyBorder="1"/>
    <xf fontId="17" fillId="0" borderId="0" numFmtId="0" applyNumberFormat="1" applyFont="1" applyFill="1" applyBorder="1"/>
    <xf fontId="0" fillId="30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1" borderId="0" numFmtId="0" applyNumberFormat="1" applyFont="1" applyFill="1" applyBorder="1"/>
  </cellStyleXfs>
  <cellXfs count="36">
    <xf fontId="0" fillId="0" borderId="0" numFmtId="0" xfId="0"/>
    <xf fontId="21" fillId="0" borderId="0" numFmtId="49" xfId="0" applyNumberFormat="1" applyFont="1" applyAlignment="1">
      <alignment horizontal="center" vertical="center"/>
    </xf>
    <xf fontId="21" fillId="0" borderId="0" numFmtId="0" xfId="0" applyFont="1" applyAlignment="1">
      <alignment horizontal="center" vertical="center" wrapText="1"/>
    </xf>
    <xf fontId="21" fillId="0" borderId="0" numFmtId="164" xfId="0" applyNumberFormat="1" applyFont="1" applyAlignment="1">
      <alignment horizontal="center" vertical="center"/>
    </xf>
    <xf fontId="21" fillId="0" borderId="0" numFmtId="0" xfId="0" applyFont="1" applyAlignment="1">
      <alignment horizontal="center" vertical="center"/>
    </xf>
    <xf fontId="22" fillId="0" borderId="0" numFmtId="0" xfId="0" applyFont="1" applyAlignment="1">
      <alignment horizontal="right" vertical="center"/>
    </xf>
    <xf fontId="21" fillId="0" borderId="0" numFmtId="0" xfId="40" applyFont="1" applyAlignment="1">
      <alignment horizontal="right"/>
    </xf>
    <xf fontId="21" fillId="0" borderId="0" numFmtId="0" xfId="40" applyFont="1"/>
    <xf fontId="23" fillId="0" borderId="0" numFmtId="0" xfId="0" applyFont="1" applyAlignment="1">
      <alignment vertical="center"/>
    </xf>
    <xf fontId="23" fillId="0" borderId="0" numFmtId="0" xfId="0" applyFont="1" applyAlignment="1">
      <alignment horizontal="right" vertical="center"/>
    </xf>
    <xf fontId="21" fillId="0" borderId="0" numFmtId="0" xfId="0" applyFont="1" applyAlignment="1">
      <alignment horizontal="right" vertical="center"/>
    </xf>
    <xf fontId="24" fillId="0" borderId="0" numFmtId="0" xfId="0" applyFont="1" applyAlignment="1">
      <alignment horizontal="center" vertical="center"/>
    </xf>
    <xf fontId="21" fillId="0" borderId="0" numFmtId="164" xfId="0" applyNumberFormat="1" applyFont="1" applyAlignment="1">
      <alignment horizontal="right" vertical="center"/>
    </xf>
    <xf fontId="22" fillId="0" borderId="10" numFmtId="49" xfId="0" applyNumberFormat="1" applyFont="1" applyBorder="1" applyAlignment="1">
      <alignment horizontal="center" vertical="center" wrapText="1"/>
    </xf>
    <xf fontId="22" fillId="0" borderId="10" numFmtId="0" xfId="0" applyFont="1" applyBorder="1" applyAlignment="1">
      <alignment horizontal="center" vertical="center" wrapText="1"/>
    </xf>
    <xf fontId="23" fillId="0" borderId="0" numFmtId="0" xfId="0" applyFont="1" applyAlignment="1">
      <alignment horizontal="center" vertical="center"/>
    </xf>
    <xf fontId="25" fillId="0" borderId="10" numFmtId="49" xfId="0" applyNumberFormat="1" applyFont="1" applyBorder="1" applyAlignment="1">
      <alignment horizontal="center" vertical="center" wrapText="1"/>
    </xf>
    <xf fontId="25" fillId="0" borderId="10" numFmtId="0" xfId="0" applyFont="1" applyBorder="1" applyAlignment="1">
      <alignment horizontal="justify" vertical="center" wrapText="1"/>
    </xf>
    <xf fontId="25" fillId="0" borderId="10" numFmtId="164" xfId="0" applyNumberFormat="1" applyFont="1" applyBorder="1" applyAlignment="1">
      <alignment horizontal="right" vertical="center" wrapText="1"/>
    </xf>
    <xf fontId="22" fillId="0" borderId="10" numFmtId="0" xfId="0" applyFont="1" applyBorder="1" applyAlignment="1">
      <alignment horizontal="justify" vertical="center" wrapText="1"/>
    </xf>
    <xf fontId="21" fillId="0" borderId="10" numFmtId="49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justify" vertical="center" wrapText="1"/>
    </xf>
    <xf fontId="23" fillId="0" borderId="10" numFmtId="164" xfId="0" applyNumberFormat="1" applyFont="1" applyBorder="1" applyAlignment="1">
      <alignment horizontal="right" vertical="center" wrapText="1"/>
    </xf>
    <xf fontId="22" fillId="0" borderId="0" numFmtId="0" xfId="0" applyFont="1" applyAlignment="1">
      <alignment horizontal="center" vertical="center"/>
    </xf>
    <xf fontId="22" fillId="0" borderId="10" numFmtId="164" xfId="0" applyNumberFormat="1" applyFont="1" applyBorder="1" applyAlignment="1">
      <alignment horizontal="right" vertical="center"/>
    </xf>
    <xf fontId="21" fillId="0" borderId="10" numFmtId="164" xfId="0" applyNumberFormat="1" applyFont="1" applyBorder="1" applyAlignment="1">
      <alignment horizontal="right" vertical="center" wrapText="1"/>
    </xf>
    <xf fontId="21" fillId="0" borderId="10" numFmtId="164" xfId="0" applyNumberFormat="1" applyFont="1" applyBorder="1" applyAlignment="1">
      <alignment horizontal="right" vertical="center"/>
    </xf>
    <xf fontId="22" fillId="0" borderId="10" numFmtId="164" xfId="0" applyNumberFormat="1" applyFont="1" applyBorder="1" applyAlignment="1">
      <alignment horizontal="right" vertical="center" wrapText="1"/>
    </xf>
    <xf fontId="21" fillId="0" borderId="10" numFmtId="164" xfId="0" applyNumberFormat="1" applyFont="1" applyBorder="1" applyAlignment="1" applyProtection="1">
      <alignment horizontal="right" vertical="center"/>
      <protection locked="0"/>
    </xf>
    <xf fontId="22" fillId="0" borderId="0" numFmtId="164" xfId="0" applyNumberFormat="1" applyFont="1" applyAlignment="1">
      <alignment horizontal="center" vertical="center"/>
    </xf>
    <xf fontId="21" fillId="0" borderId="10" numFmtId="164" xfId="0" applyNumberFormat="1" applyFont="1" applyBorder="1" applyAlignment="1" applyProtection="1">
      <alignment horizontal="right" vertical="center" wrapText="1"/>
      <protection locked="0"/>
    </xf>
    <xf fontId="25" fillId="0" borderId="10" numFmtId="164" xfId="0" applyNumberFormat="1" applyFont="1" applyBorder="1" applyAlignment="1" applyProtection="1">
      <alignment horizontal="right" vertical="center"/>
      <protection locked="0"/>
    </xf>
    <xf fontId="25" fillId="0" borderId="11" numFmtId="0" xfId="0" applyFont="1" applyBorder="1" applyAlignment="1">
      <alignment horizontal="left" vertical="center" wrapText="1"/>
    </xf>
    <xf fontId="25" fillId="0" borderId="12" numFmtId="0" xfId="0" applyFont="1" applyBorder="1" applyAlignment="1">
      <alignment horizontal="left" vertical="center" wrapText="1"/>
    </xf>
    <xf fontId="25" fillId="0" borderId="10" numFmtId="164" xfId="0" applyNumberFormat="1" applyFont="1" applyBorder="1" applyAlignment="1" applyProtection="1">
      <alignment horizontal="right" vertical="center" wrapText="1"/>
      <protection locked="0"/>
    </xf>
    <xf fontId="21" fillId="0" borderId="0" numFmtId="49" xfId="0" applyNumberFormat="1" applyFont="1" applyAlignment="1">
      <alignment horizontal="right" vertical="center"/>
    </xf>
  </cellXfs>
  <cellStyles count="50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_Лист1_1" xfId="39"/>
    <cellStyle name="Открывавшаяся гиперссылка" xfId="40" builtinId="9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0" zoomScale="100" workbookViewId="0">
      <selection activeCell="C38" activeCellId="0" sqref="C38"/>
    </sheetView>
  </sheetViews>
  <sheetFormatPr baseColWidth="8" defaultRowHeight="12.75" customHeight="1"/>
  <cols>
    <col customWidth="1" min="1" max="1" style="1" width="21.5703"/>
    <col customWidth="1" min="2" max="2" style="2" width="60.855499999999999"/>
    <col customWidth="1" min="3" max="3" style="2" width="12.425800000000001"/>
    <col customWidth="1" min="4" max="4" style="3" width="12.140599999999999"/>
    <col customWidth="1" min="5" max="5" style="4" width="12.140599999999999"/>
    <col customWidth="1" min="6" max="6" style="4" width="16.425799999999999"/>
    <col customWidth="1" min="7" max="257" style="4" width="9.1406200000000002"/>
  </cols>
  <sheetData>
    <row r="1" s="4" customFormat="1">
      <c r="A1" s="1"/>
      <c r="B1" s="5" t="s">
        <v>0</v>
      </c>
      <c r="C1" s="5"/>
      <c r="D1" s="5"/>
      <c r="E1" s="5"/>
    </row>
    <row r="2" s="4" customFormat="1">
      <c r="A2" s="1"/>
      <c r="B2" s="6" t="s">
        <v>1</v>
      </c>
      <c r="C2" s="6"/>
      <c r="D2" s="6"/>
      <c r="E2" s="6"/>
      <c r="F2" s="7"/>
      <c r="G2" s="7"/>
      <c r="H2" s="7"/>
      <c r="I2" s="7"/>
    </row>
    <row r="3" s="4" customFormat="1" ht="15" hidden="1" customHeight="1">
      <c r="A3" s="8"/>
      <c r="B3" s="8"/>
      <c r="C3" s="8"/>
      <c r="D3" s="8"/>
      <c r="E3" s="8"/>
    </row>
    <row r="4" s="4" customFormat="1" ht="15" hidden="1" customHeight="1">
      <c r="A4" s="8"/>
      <c r="B4" s="8"/>
      <c r="C4" s="8"/>
      <c r="D4" s="8"/>
      <c r="E4" s="8"/>
    </row>
    <row r="5" s="4" customFormat="1" ht="14.25">
      <c r="A5" s="9"/>
      <c r="B5" s="6" t="s">
        <v>2</v>
      </c>
      <c r="C5" s="6"/>
      <c r="D5" s="6"/>
      <c r="E5" s="6"/>
      <c r="F5" s="7"/>
      <c r="G5" s="7"/>
      <c r="H5" s="7"/>
      <c r="I5" s="7"/>
    </row>
    <row r="6" s="4" customFormat="1">
      <c r="A6" s="1"/>
      <c r="B6" s="6" t="s">
        <v>3</v>
      </c>
      <c r="C6" s="6"/>
      <c r="D6" s="6"/>
      <c r="E6" s="6"/>
      <c r="F6" s="7"/>
      <c r="G6" s="7"/>
      <c r="H6" s="7"/>
      <c r="I6" s="7"/>
    </row>
    <row r="7" s="4" customFormat="1">
      <c r="A7" s="1"/>
      <c r="B7" s="10"/>
      <c r="C7" s="10"/>
      <c r="D7" s="10"/>
    </row>
    <row r="8" ht="15">
      <c r="A8" s="11" t="s">
        <v>4</v>
      </c>
      <c r="B8" s="11"/>
      <c r="C8" s="11"/>
      <c r="D8" s="11"/>
      <c r="E8" s="11"/>
    </row>
    <row r="9" ht="15">
      <c r="A9" s="11" t="s">
        <v>5</v>
      </c>
      <c r="B9" s="11"/>
      <c r="C9" s="11"/>
      <c r="D9" s="11"/>
      <c r="E9" s="11"/>
    </row>
    <row r="10" ht="15">
      <c r="A10" s="11" t="s">
        <v>6</v>
      </c>
      <c r="B10" s="11"/>
      <c r="C10" s="11"/>
      <c r="D10" s="11"/>
      <c r="E10" s="11"/>
    </row>
    <row r="11" ht="12.75">
      <c r="D11" s="12"/>
      <c r="E11" s="12" t="s">
        <v>7</v>
      </c>
    </row>
    <row r="12" ht="48">
      <c r="A12" s="13" t="s">
        <v>8</v>
      </c>
      <c r="B12" s="14" t="s">
        <v>9</v>
      </c>
      <c r="C12" s="14" t="s">
        <v>10</v>
      </c>
      <c r="D12" s="14" t="s">
        <v>11</v>
      </c>
      <c r="E12" s="14" t="s">
        <v>12</v>
      </c>
    </row>
    <row r="13" s="15" customFormat="1" ht="28.5">
      <c r="A13" s="16" t="s">
        <v>13</v>
      </c>
      <c r="B13" s="17" t="s">
        <v>14</v>
      </c>
      <c r="C13" s="18" t="e">
        <f>C14+C19+C24+C29+C38</f>
        <v>#NUM!</v>
      </c>
      <c r="D13" s="18" t="e">
        <f>D14+D19+D24+D29+D38</f>
        <v>#NUM!</v>
      </c>
      <c r="E13" s="18" t="e">
        <f>E14+E19+E24+E29+E38</f>
        <v>#NUM!</v>
      </c>
    </row>
    <row r="14" s="15" customFormat="1" ht="15" hidden="1" customHeight="1">
      <c r="A14" s="13" t="s">
        <v>15</v>
      </c>
      <c r="B14" s="19" t="s">
        <v>16</v>
      </c>
      <c r="C14" s="18">
        <f>C15-C17</f>
        <v>0</v>
      </c>
      <c r="D14" s="18">
        <f>D15-D17</f>
        <v>0</v>
      </c>
      <c r="E14" s="18">
        <f>E15-E17</f>
        <v>0</v>
      </c>
    </row>
    <row r="15" s="15" customFormat="1" ht="15" hidden="1" customHeight="1">
      <c r="A15" s="20" t="s">
        <v>17</v>
      </c>
      <c r="B15" s="21" t="s">
        <v>18</v>
      </c>
      <c r="C15" s="22">
        <f>C16</f>
        <v>0</v>
      </c>
      <c r="D15" s="22">
        <f>D16</f>
        <v>0</v>
      </c>
      <c r="E15" s="22">
        <f>E16</f>
        <v>0</v>
      </c>
    </row>
    <row r="16" s="15" customFormat="1" ht="15" hidden="1" customHeight="1">
      <c r="A16" s="20" t="s">
        <v>19</v>
      </c>
      <c r="B16" s="21" t="s">
        <v>20</v>
      </c>
      <c r="C16" s="22"/>
      <c r="D16" s="22"/>
      <c r="E16" s="22"/>
    </row>
    <row r="17" s="15" customFormat="1" ht="15" hidden="1" customHeight="1">
      <c r="A17" s="20" t="s">
        <v>21</v>
      </c>
      <c r="B17" s="21" t="s">
        <v>22</v>
      </c>
      <c r="C17" s="22">
        <f>C18</f>
        <v>0</v>
      </c>
      <c r="D17" s="22">
        <f>D18</f>
        <v>0</v>
      </c>
      <c r="E17" s="22">
        <f>E18</f>
        <v>0</v>
      </c>
    </row>
    <row r="18" s="15" customFormat="1" ht="15" hidden="1" customHeight="1">
      <c r="A18" s="20" t="s">
        <v>23</v>
      </c>
      <c r="B18" s="21" t="s">
        <v>24</v>
      </c>
      <c r="C18" s="22"/>
      <c r="D18" s="22"/>
      <c r="E18" s="22"/>
    </row>
    <row r="19" s="23" customFormat="1" hidden="1">
      <c r="A19" s="13" t="s">
        <v>25</v>
      </c>
      <c r="B19" s="19" t="s">
        <v>26</v>
      </c>
      <c r="C19" s="24">
        <f>C20+C22</f>
        <v>0</v>
      </c>
      <c r="D19" s="24">
        <f>D20+D22</f>
        <v>0</v>
      </c>
      <c r="E19" s="24">
        <f>E20+E22</f>
        <v>0</v>
      </c>
    </row>
    <row r="20" ht="24" hidden="1">
      <c r="A20" s="20" t="s">
        <v>27</v>
      </c>
      <c r="B20" s="21" t="s">
        <v>28</v>
      </c>
      <c r="C20" s="25">
        <f>+C21</f>
        <v>0</v>
      </c>
      <c r="D20" s="25">
        <f>D21</f>
        <v>0</v>
      </c>
      <c r="E20" s="25">
        <f>+E21</f>
        <v>0</v>
      </c>
    </row>
    <row r="21" ht="36" hidden="1">
      <c r="A21" s="20" t="s">
        <v>29</v>
      </c>
      <c r="B21" s="21" t="s">
        <v>30</v>
      </c>
      <c r="C21" s="26">
        <v>0</v>
      </c>
      <c r="D21" s="26">
        <v>0</v>
      </c>
      <c r="E21" s="26">
        <v>0</v>
      </c>
    </row>
    <row r="22" ht="24" hidden="1">
      <c r="A22" s="20" t="s">
        <v>31</v>
      </c>
      <c r="B22" s="21" t="s">
        <v>32</v>
      </c>
      <c r="C22" s="25">
        <f>+C23</f>
        <v>0</v>
      </c>
      <c r="D22" s="25">
        <f>+D23</f>
        <v>0</v>
      </c>
      <c r="E22" s="25">
        <f>+E23</f>
        <v>0</v>
      </c>
    </row>
    <row r="23" ht="48" hidden="1">
      <c r="A23" s="20" t="s">
        <v>33</v>
      </c>
      <c r="B23" s="21" t="s">
        <v>34</v>
      </c>
      <c r="C23" s="26">
        <v>0</v>
      </c>
      <c r="D23" s="26">
        <v>0</v>
      </c>
      <c r="E23" s="26">
        <v>0</v>
      </c>
      <c r="F23" s="3"/>
    </row>
    <row r="24" s="23" customFormat="1" ht="24">
      <c r="A24" s="13" t="s">
        <v>35</v>
      </c>
      <c r="B24" s="19" t="s">
        <v>36</v>
      </c>
      <c r="C24" s="27" t="e">
        <f>C25+C27</f>
        <v>#NUM!</v>
      </c>
      <c r="D24" s="27" t="e">
        <f>D25+D27</f>
        <v>#NUM!</v>
      </c>
      <c r="E24" s="27" t="e">
        <f>E25+E27</f>
        <v>#NUM!</v>
      </c>
    </row>
    <row r="25" ht="36">
      <c r="A25" s="20" t="s">
        <v>37</v>
      </c>
      <c r="B25" s="21" t="s">
        <v>38</v>
      </c>
      <c r="C25" s="25">
        <f>+C26</f>
        <v>0</v>
      </c>
      <c r="D25" s="25">
        <f>+D26</f>
        <v>0</v>
      </c>
      <c r="E25" s="25">
        <f>+E26</f>
        <v>0</v>
      </c>
    </row>
    <row r="26" ht="48">
      <c r="A26" s="20" t="s">
        <v>39</v>
      </c>
      <c r="B26" s="21" t="s">
        <v>40</v>
      </c>
      <c r="C26" s="28"/>
      <c r="D26" s="28"/>
      <c r="E26" s="28"/>
    </row>
    <row r="27" ht="36">
      <c r="A27" s="20" t="s">
        <v>41</v>
      </c>
      <c r="B27" s="21" t="s">
        <v>42</v>
      </c>
      <c r="C27" s="25">
        <f>+C28</f>
        <v>0</v>
      </c>
      <c r="D27" s="25">
        <f>+D28</f>
        <v>0</v>
      </c>
      <c r="E27" s="25">
        <f>+E28</f>
        <v>0</v>
      </c>
    </row>
    <row r="28" ht="36">
      <c r="A28" s="20" t="s">
        <v>43</v>
      </c>
      <c r="B28" s="21" t="s">
        <v>44</v>
      </c>
      <c r="C28" s="28"/>
      <c r="D28" s="28"/>
      <c r="E28" s="28"/>
    </row>
    <row r="29" s="23" customFormat="1">
      <c r="A29" s="13" t="s">
        <v>45</v>
      </c>
      <c r="B29" s="19" t="s">
        <v>46</v>
      </c>
      <c r="C29" s="27">
        <f>C34+C30</f>
        <v>663047.2363099996</v>
      </c>
      <c r="D29" s="27">
        <f>D34+D30</f>
        <v>341399.47978999978</v>
      </c>
      <c r="E29" s="27">
        <f>E34+E30</f>
        <v>80464.099999999627</v>
      </c>
      <c r="F29" s="29"/>
    </row>
    <row r="30" ht="12.75">
      <c r="A30" s="20" t="s">
        <v>47</v>
      </c>
      <c r="B30" s="21" t="s">
        <v>48</v>
      </c>
      <c r="C30" s="25">
        <f t="shared" ref="C30:C32" si="0">C31</f>
        <v>-4198360.3267700002</v>
      </c>
      <c r="D30" s="25">
        <f t="shared" ref="D30:D32" si="1">D31</f>
        <v>-3412010.3017000002</v>
      </c>
      <c r="E30" s="25">
        <f t="shared" ref="E30:E32" si="2">E31</f>
        <v>-3505144.5207000002</v>
      </c>
    </row>
    <row r="31" ht="12.75">
      <c r="A31" s="20" t="s">
        <v>49</v>
      </c>
      <c r="B31" s="21" t="s">
        <v>50</v>
      </c>
      <c r="C31" s="25">
        <f t="shared" si="0"/>
        <v>-4198360.3267700002</v>
      </c>
      <c r="D31" s="25">
        <f t="shared" si="1"/>
        <v>-3412010.3017000002</v>
      </c>
      <c r="E31" s="25">
        <f t="shared" si="2"/>
        <v>-3505144.5207000002</v>
      </c>
    </row>
    <row r="32" ht="12.75">
      <c r="A32" s="20" t="s">
        <v>51</v>
      </c>
      <c r="B32" s="21" t="s">
        <v>52</v>
      </c>
      <c r="C32" s="25">
        <f t="shared" si="0"/>
        <v>-4198360.3267700002</v>
      </c>
      <c r="D32" s="25">
        <f t="shared" si="1"/>
        <v>-3412010.3017000002</v>
      </c>
      <c r="E32" s="25">
        <f t="shared" si="2"/>
        <v>-3505144.5207000002</v>
      </c>
    </row>
    <row r="33" ht="24">
      <c r="A33" s="20" t="s">
        <v>53</v>
      </c>
      <c r="B33" s="21" t="s">
        <v>54</v>
      </c>
      <c r="C33" s="30">
        <f>-4198360.32677-C21-C46-C25</f>
        <v>-4198360.3267700002</v>
      </c>
      <c r="D33" s="30">
        <f>-3412010.3017-D21-D46-D25</f>
        <v>-3412010.3017000002</v>
      </c>
      <c r="E33" s="30">
        <f>-3505144.5207-E21-E46-E25</f>
        <v>-3505144.5207000002</v>
      </c>
    </row>
    <row r="34" ht="12.75">
      <c r="A34" s="20" t="s">
        <v>55</v>
      </c>
      <c r="B34" s="21" t="s">
        <v>56</v>
      </c>
      <c r="C34" s="25">
        <f t="shared" ref="C34:E36" si="3">+C35</f>
        <v>4861407.5630799998</v>
      </c>
      <c r="D34" s="25">
        <f t="shared" si="3"/>
        <v>3753409.78149</v>
      </c>
      <c r="E34" s="25">
        <f>+E35</f>
        <v>3585608.6206999999</v>
      </c>
    </row>
    <row r="35" ht="12.75">
      <c r="A35" s="20" t="s">
        <v>57</v>
      </c>
      <c r="B35" s="21" t="s">
        <v>58</v>
      </c>
      <c r="C35" s="25">
        <f t="shared" si="3"/>
        <v>4861407.5630799998</v>
      </c>
      <c r="D35" s="25">
        <f t="shared" si="3"/>
        <v>3753409.78149</v>
      </c>
      <c r="E35" s="25">
        <f t="shared" si="3"/>
        <v>3585608.6206999999</v>
      </c>
    </row>
    <row r="36" ht="12.75">
      <c r="A36" s="20" t="s">
        <v>59</v>
      </c>
      <c r="B36" s="21" t="s">
        <v>60</v>
      </c>
      <c r="C36" s="25">
        <f t="shared" si="3"/>
        <v>4861407.5630799998</v>
      </c>
      <c r="D36" s="25">
        <f t="shared" si="3"/>
        <v>3753409.78149</v>
      </c>
      <c r="E36" s="25">
        <f t="shared" si="3"/>
        <v>3585608.6206999999</v>
      </c>
    </row>
    <row r="37" ht="24">
      <c r="A37" s="20" t="s">
        <v>61</v>
      </c>
      <c r="B37" s="21" t="s">
        <v>62</v>
      </c>
      <c r="C37" s="30">
        <f>4861407.56308-C27-C23-C49</f>
        <v>4861407.5630799998</v>
      </c>
      <c r="D37" s="30">
        <f>3753409.78149-D27-D23-D49</f>
        <v>3753409.78149</v>
      </c>
      <c r="E37" s="30">
        <f>3585608.6207-E27-E23-E49</f>
        <v>3585608.6206999999</v>
      </c>
    </row>
    <row r="38" s="23" customFormat="1" ht="24" hidden="1">
      <c r="A38" s="13" t="s">
        <v>63</v>
      </c>
      <c r="B38" s="19" t="s">
        <v>64</v>
      </c>
      <c r="C38" s="27">
        <f>C39+C42+C45</f>
        <v>0</v>
      </c>
      <c r="D38" s="27">
        <f>D39+D42+D45</f>
        <v>0</v>
      </c>
      <c r="E38" s="27">
        <f>+E39+E42+E45</f>
        <v>0</v>
      </c>
    </row>
    <row r="39" ht="12.75" hidden="1" customHeight="1">
      <c r="A39" s="20" t="s">
        <v>65</v>
      </c>
      <c r="B39" s="21" t="s">
        <v>66</v>
      </c>
      <c r="C39" s="25">
        <f t="shared" ref="C39:C43" si="4">C40</f>
        <v>0</v>
      </c>
      <c r="D39" s="25">
        <f t="shared" ref="D39:D43" si="5">D40</f>
        <v>0</v>
      </c>
      <c r="E39" s="25">
        <f t="shared" ref="E39:E43" si="6">E40</f>
        <v>0</v>
      </c>
    </row>
    <row r="40" ht="12.75" hidden="1" customHeight="1">
      <c r="A40" s="20" t="s">
        <v>67</v>
      </c>
      <c r="B40" s="21" t="s">
        <v>68</v>
      </c>
      <c r="C40" s="26">
        <f t="shared" si="4"/>
        <v>0</v>
      </c>
      <c r="D40" s="26">
        <f t="shared" si="5"/>
        <v>0</v>
      </c>
      <c r="E40" s="26">
        <f t="shared" si="6"/>
        <v>0</v>
      </c>
    </row>
    <row r="41" ht="12.75" hidden="1" customHeight="1">
      <c r="A41" s="20" t="s">
        <v>69</v>
      </c>
      <c r="B41" s="21" t="s">
        <v>70</v>
      </c>
      <c r="C41" s="28"/>
      <c r="D41" s="28"/>
      <c r="E41" s="28"/>
    </row>
    <row r="42" ht="12.75" hidden="1" customHeight="1">
      <c r="A42" s="20" t="s">
        <v>71</v>
      </c>
      <c r="B42" s="21" t="s">
        <v>72</v>
      </c>
      <c r="C42" s="25">
        <f t="shared" si="4"/>
        <v>0</v>
      </c>
      <c r="D42" s="25">
        <f t="shared" si="5"/>
        <v>0</v>
      </c>
      <c r="E42" s="25">
        <f t="shared" si="6"/>
        <v>0</v>
      </c>
    </row>
    <row r="43" ht="12.75" hidden="1" customHeight="1">
      <c r="A43" s="20" t="s">
        <v>73</v>
      </c>
      <c r="B43" s="21" t="s">
        <v>74</v>
      </c>
      <c r="C43" s="25">
        <f t="shared" si="4"/>
        <v>0</v>
      </c>
      <c r="D43" s="25">
        <f t="shared" si="5"/>
        <v>0</v>
      </c>
      <c r="E43" s="25">
        <f t="shared" si="6"/>
        <v>0</v>
      </c>
    </row>
    <row r="44" ht="12.75" hidden="1" customHeight="1">
      <c r="A44" s="20" t="s">
        <v>75</v>
      </c>
      <c r="B44" s="21" t="s">
        <v>76</v>
      </c>
      <c r="C44" s="28"/>
      <c r="D44" s="28"/>
      <c r="E44" s="28"/>
      <c r="F44" s="3"/>
    </row>
    <row r="45" ht="24">
      <c r="A45" s="20" t="s">
        <v>77</v>
      </c>
      <c r="B45" s="21" t="s">
        <v>78</v>
      </c>
      <c r="C45" s="25">
        <f>C46+C49</f>
        <v>0</v>
      </c>
      <c r="D45" s="25">
        <f>+D46+D49</f>
        <v>0</v>
      </c>
      <c r="E45" s="25">
        <f>+E46+E49</f>
        <v>0</v>
      </c>
    </row>
    <row r="46" ht="24">
      <c r="A46" s="20" t="s">
        <v>79</v>
      </c>
      <c r="B46" s="21" t="s">
        <v>80</v>
      </c>
      <c r="C46" s="25">
        <f>C47+C48</f>
        <v>0</v>
      </c>
      <c r="D46" s="25">
        <f>D47+D48</f>
        <v>0</v>
      </c>
      <c r="E46" s="25">
        <f>E47+E48</f>
        <v>0</v>
      </c>
    </row>
    <row r="47" ht="24">
      <c r="A47" s="20" t="s">
        <v>81</v>
      </c>
      <c r="B47" s="21" t="s">
        <v>82</v>
      </c>
      <c r="C47" s="28">
        <v>0</v>
      </c>
      <c r="D47" s="28">
        <v>0</v>
      </c>
      <c r="E47" s="28">
        <v>0</v>
      </c>
    </row>
    <row r="48" ht="38.25" hidden="1">
      <c r="A48" s="20" t="s">
        <v>83</v>
      </c>
      <c r="B48" s="21" t="s">
        <v>84</v>
      </c>
      <c r="C48" s="28">
        <v>0</v>
      </c>
      <c r="D48" s="28">
        <v>0</v>
      </c>
      <c r="E48" s="28">
        <v>0</v>
      </c>
    </row>
    <row r="49" ht="24">
      <c r="A49" s="20" t="s">
        <v>85</v>
      </c>
      <c r="B49" s="21" t="s">
        <v>86</v>
      </c>
      <c r="C49" s="25">
        <f>C50+C51</f>
        <v>0</v>
      </c>
      <c r="D49" s="25">
        <f>D50+D51</f>
        <v>0</v>
      </c>
      <c r="E49" s="25">
        <f>E50+E51</f>
        <v>0</v>
      </c>
    </row>
    <row r="50" ht="24">
      <c r="A50" s="20" t="s">
        <v>87</v>
      </c>
      <c r="B50" s="21" t="s">
        <v>88</v>
      </c>
      <c r="C50" s="28">
        <v>0</v>
      </c>
      <c r="D50" s="28">
        <v>0</v>
      </c>
      <c r="E50" s="28">
        <v>0</v>
      </c>
    </row>
    <row r="51" ht="38.25" hidden="1">
      <c r="A51" s="20" t="s">
        <v>89</v>
      </c>
      <c r="B51" s="21" t="s">
        <v>90</v>
      </c>
      <c r="C51" s="28">
        <v>0</v>
      </c>
      <c r="D51" s="28">
        <v>0</v>
      </c>
      <c r="E51" s="28">
        <v>0</v>
      </c>
    </row>
    <row r="52" s="15" customFormat="1" hidden="1">
      <c r="A52" s="16" t="s">
        <v>91</v>
      </c>
      <c r="B52" s="17" t="s">
        <v>92</v>
      </c>
      <c r="C52" s="31">
        <v>0</v>
      </c>
      <c r="D52" s="31">
        <v>0</v>
      </c>
      <c r="E52" s="31">
        <v>0</v>
      </c>
    </row>
    <row r="53" s="23" customFormat="1" ht="14.25">
      <c r="A53" s="32" t="s">
        <v>93</v>
      </c>
      <c r="B53" s="33"/>
      <c r="C53" s="34" t="e">
        <f>C52+C13</f>
        <v>#NUM!</v>
      </c>
      <c r="D53" s="34" t="e">
        <f>+D52+D13</f>
        <v>#NUM!</v>
      </c>
      <c r="E53" s="34" t="e">
        <f>+E52+E13</f>
        <v>#NUM!</v>
      </c>
    </row>
    <row r="54" ht="12.75">
      <c r="A54" s="35"/>
      <c r="B54" s="35"/>
      <c r="C54" s="35"/>
    </row>
    <row r="55" ht="12.75">
      <c r="A55" s="35"/>
      <c r="B55" s="35"/>
      <c r="C55" s="35"/>
    </row>
    <row r="56" ht="12.75">
      <c r="A56" s="1"/>
      <c r="B56" s="1"/>
      <c r="C56" s="1"/>
      <c r="D56" s="1"/>
    </row>
    <row r="57" ht="12.75">
      <c r="A57" s="1"/>
      <c r="B57" s="2"/>
      <c r="C57" s="2"/>
      <c r="D57" s="3"/>
    </row>
  </sheetData>
  <mergeCells count="11">
    <mergeCell ref="B1:E1"/>
    <mergeCell ref="B2:E2"/>
    <mergeCell ref="B5:E5"/>
    <mergeCell ref="B6:E6"/>
    <mergeCell ref="B7:D7"/>
    <mergeCell ref="A8:E8"/>
    <mergeCell ref="A9:E9"/>
    <mergeCell ref="A10:E10"/>
    <mergeCell ref="A53:B53"/>
    <mergeCell ref="A55:B55"/>
    <mergeCell ref="A56:D56"/>
  </mergeCells>
  <printOptions headings="0" gridLines="0"/>
  <pageMargins left="0.35433099999999995" right="0.27559099999999992" top="0.78740199999999982" bottom="0.78740199999999982" header="0.19684999999999997" footer="0.15748000000000001"/>
  <pageSetup paperSize="9" scale="75" firstPageNumber="1" fitToWidth="1" fitToHeight="2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UFINP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volkova_en@mfnso.local</cp:lastModifiedBy>
  <cp:revision>6</cp:revision>
  <dcterms:created xsi:type="dcterms:W3CDTF">2004-10-19T03:37:00Z</dcterms:created>
  <dcterms:modified xsi:type="dcterms:W3CDTF">2025-11-18T02:47:57Z</dcterms:modified>
  <cp:version>1048576</cp:version>
</cp:coreProperties>
</file>